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18E92433-08BC-45C9-9AE7-C49848149C7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Sheet1!$A$1:$M$9</definedName>
    <definedName name="BaslaSatir">Sheet1!$A$2</definedName>
    <definedName name="BaslaSatir2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7" i="1"/>
  <c r="J4" i="1"/>
  <c r="J6" i="1"/>
  <c r="J15" i="1"/>
  <c r="J9" i="1"/>
  <c r="J5" i="1"/>
  <c r="J14" i="1"/>
  <c r="J16" i="1"/>
  <c r="J19" i="1"/>
  <c r="J2" i="1"/>
  <c r="J8" i="1"/>
  <c r="H15" i="1"/>
  <c r="H3" i="1"/>
  <c r="H7" i="1"/>
  <c r="H4" i="1"/>
  <c r="H6" i="1"/>
  <c r="H9" i="1"/>
  <c r="H5" i="1"/>
  <c r="H14" i="1"/>
  <c r="H16" i="1"/>
  <c r="H19" i="1"/>
  <c r="H2" i="1"/>
  <c r="H8" i="1"/>
  <c r="K15" i="1" l="1"/>
  <c r="K2" i="1"/>
  <c r="K6" i="1"/>
  <c r="K19" i="1"/>
  <c r="K14" i="1"/>
  <c r="K16" i="1"/>
  <c r="K4" i="1"/>
  <c r="K5" i="1"/>
  <c r="K7" i="1"/>
  <c r="K8" i="1"/>
  <c r="K9" i="1"/>
  <c r="K3" i="1"/>
</calcChain>
</file>

<file path=xl/sharedStrings.xml><?xml version="1.0" encoding="utf-8"?>
<sst xmlns="http://schemas.openxmlformats.org/spreadsheetml/2006/main" count="99" uniqueCount="60">
  <si>
    <t>Ad Soyad</t>
  </si>
  <si>
    <t>Durum</t>
  </si>
  <si>
    <t>Lisans</t>
  </si>
  <si>
    <t>Yönetim Bilişim Sistemleri Pr.</t>
  </si>
  <si>
    <t>Bilgisayar Mühendisliği Pr.</t>
  </si>
  <si>
    <t>Yazılım Mühendisliği Pr.</t>
  </si>
  <si>
    <t>Doktora</t>
  </si>
  <si>
    <t>Mimarlık (Dr)</t>
  </si>
  <si>
    <t>Hemşirelik Pr.</t>
  </si>
  <si>
    <t>TABAN PUANIN UYGULANDIĞI YAZILI DİL SINAVI NOTU</t>
  </si>
  <si>
    <t>DİNLEME SINAVI NOTU</t>
  </si>
  <si>
    <t>ERASMUS DİL NOTU (%75 YAZILI + %25 DİNLEME)</t>
  </si>
  <si>
    <t>GENEL AKADEMİK NOT ORTALAMASI</t>
  </si>
  <si>
    <t>YÜZ ÜZERİNDEN AKADEMİK ORTALAMA</t>
  </si>
  <si>
    <t>%50 DİL NOTU + %50 GANO</t>
  </si>
  <si>
    <t>NİHAİ DEĞERLENDİRME NOTU (EK PUAN/PUAN KESİNTİSİ SONRASI OLUŞAN, SIRALAMAYA ESAS)</t>
  </si>
  <si>
    <t>EK PUAN/PUAN KESİNTİSİ AÇIKLAMA</t>
  </si>
  <si>
    <t>Eğitim Düzeyi</t>
  </si>
  <si>
    <t>Bölüm</t>
  </si>
  <si>
    <t>Bölümü uygun değil / Geçersiz Başvuru</t>
  </si>
  <si>
    <t>1 KEZ FAYDALANDI -10</t>
  </si>
  <si>
    <t>KABUL MEKTUBU VAR + 10 / DİJİTAL BECERİLERE YÖNELİK STAJ +5</t>
  </si>
  <si>
    <t>16 Ekim 2024 tarihindeki Erasmus+ dil sınavına katılmadı / Tamamlanmamış Başvuru</t>
  </si>
  <si>
    <t>16 Ekim 2024 tarihindeki Erasmus+ dil sınavına katılmadı / Tamamlanmamış Başvuru / Genel Akademik Ortalama Şartını Sağlamıyor</t>
  </si>
  <si>
    <t>16 Ekim 2024 tarihindeki Erasmus+ dil sınavına katılmadı / Henüz lisans düzeyinde akademik ortalaması yok</t>
  </si>
  <si>
    <t>Tamamlanmamış Başvuru - Değerlendirme Dışı</t>
  </si>
  <si>
    <t>ASİL ADAY</t>
  </si>
  <si>
    <t>YAZILI SINAVA UYGULANAN TABAN PUANI GEÇEMEDİ</t>
  </si>
  <si>
    <t>GEÇERSİZ BAŞVURULAR</t>
  </si>
  <si>
    <t>TABAN PUANIN UYGULANDIĞI YAZILI DİL SINAVI NOTU (BU BAŞVURU DÖNEMİ İÇİN TABAN PUAN 70'TİR)</t>
  </si>
  <si>
    <t>Öğrenci Numarası</t>
  </si>
  <si>
    <t>4***79</t>
  </si>
  <si>
    <t>3***20</t>
  </si>
  <si>
    <t>4***58</t>
  </si>
  <si>
    <t>4***48</t>
  </si>
  <si>
    <t>4***76</t>
  </si>
  <si>
    <t>4***91</t>
  </si>
  <si>
    <t>Öğrenci No</t>
  </si>
  <si>
    <t>4***24</t>
  </si>
  <si>
    <t>4***52</t>
  </si>
  <si>
    <t>4***42</t>
  </si>
  <si>
    <t>4***71</t>
  </si>
  <si>
    <t>4***27</t>
  </si>
  <si>
    <t>4***69</t>
  </si>
  <si>
    <t>4***85</t>
  </si>
  <si>
    <t>4***59</t>
  </si>
  <si>
    <t>Fu**** Bü****</t>
  </si>
  <si>
    <t>Do** Uz**</t>
  </si>
  <si>
    <t>Ka** Şe****</t>
  </si>
  <si>
    <t>Ra***** Şi****</t>
  </si>
  <si>
    <t>Ka********* Ta*</t>
  </si>
  <si>
    <t>Ha**** Şe***</t>
  </si>
  <si>
    <t>Ca* Ba**</t>
  </si>
  <si>
    <t>Mu***** Yı****</t>
  </si>
  <si>
    <t>Yü*** Çe***</t>
  </si>
  <si>
    <t>Kü*** Sa****</t>
  </si>
  <si>
    <t>Ey*** Dü****</t>
  </si>
  <si>
    <t>Gi******** Ba****</t>
  </si>
  <si>
    <t>İr** Te***</t>
  </si>
  <si>
    <t>Ru*** As***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</si>
</sst>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22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00206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0" xfId="0" applyFont="1"/>
    <xf numFmtId="0" fontId="7" fillId="5" borderId="2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6" fillId="0" borderId="2" xfId="0" applyFont="1" applyBorder="1"/>
    <xf numFmtId="0" fontId="5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11DCB-AA9C-458E-BA8A-84E3C236F0AB}">
  <dimension ref="A1:Q24"/>
  <sheetViews>
    <sheetView tabSelected="1" zoomScale="60" zoomScaleNormal="60" workbookViewId="0"/>
  </sheetViews>
  <sheetFormatPr defaultColWidth="8.81640625" defaultRowHeight="14.5" x14ac:dyDescent="0.35"/>
  <cols>
    <col min="1" max="1" width="26.453125" style="1" customWidth="1"/>
    <col min="2" max="3" width="21.6328125" style="2" customWidth="1"/>
    <col min="4" max="4" width="16.6328125" style="2" customWidth="1"/>
    <col min="5" max="5" width="33.1796875" style="2" customWidth="1"/>
    <col min="6" max="6" width="23.453125" style="2" customWidth="1"/>
    <col min="7" max="7" width="29.81640625" style="2" customWidth="1"/>
    <col min="8" max="8" width="11" style="2" customWidth="1"/>
    <col min="9" max="9" width="12.36328125" customWidth="1"/>
    <col min="10" max="10" width="12.453125" customWidth="1"/>
    <col min="12" max="12" width="19.453125" customWidth="1"/>
    <col min="13" max="13" width="56" bestFit="1" customWidth="1"/>
  </cols>
  <sheetData>
    <row r="1" spans="1:17" ht="141" customHeight="1" x14ac:dyDescent="0.35">
      <c r="A1" s="7" t="s">
        <v>1</v>
      </c>
      <c r="B1" s="7" t="s">
        <v>0</v>
      </c>
      <c r="C1" s="7" t="s">
        <v>37</v>
      </c>
      <c r="D1" s="7" t="s">
        <v>17</v>
      </c>
      <c r="E1" s="7" t="s">
        <v>18</v>
      </c>
      <c r="F1" s="6" t="s">
        <v>29</v>
      </c>
      <c r="G1" s="7" t="s">
        <v>10</v>
      </c>
      <c r="H1" s="7" t="s">
        <v>11</v>
      </c>
      <c r="I1" s="7" t="s">
        <v>12</v>
      </c>
      <c r="J1" s="7" t="s">
        <v>13</v>
      </c>
      <c r="K1" s="7" t="s">
        <v>14</v>
      </c>
      <c r="L1" s="6" t="s">
        <v>15</v>
      </c>
      <c r="M1" s="8" t="s">
        <v>16</v>
      </c>
      <c r="N1" s="3"/>
      <c r="O1" s="3"/>
      <c r="P1" s="3"/>
      <c r="Q1" s="3"/>
    </row>
    <row r="2" spans="1:17" ht="46.5" x14ac:dyDescent="0.35">
      <c r="A2" s="9" t="s">
        <v>27</v>
      </c>
      <c r="B2" s="10" t="s">
        <v>46</v>
      </c>
      <c r="C2" s="10" t="s">
        <v>38</v>
      </c>
      <c r="D2" s="10" t="s">
        <v>2</v>
      </c>
      <c r="E2" s="10" t="s">
        <v>4</v>
      </c>
      <c r="F2" s="11">
        <v>66</v>
      </c>
      <c r="G2" s="10">
        <v>90</v>
      </c>
      <c r="H2" s="10">
        <f t="shared" ref="H2:H9" si="0">(F2*0.75)+(G2*0.25)</f>
        <v>72</v>
      </c>
      <c r="I2" s="12">
        <v>3.1</v>
      </c>
      <c r="J2" s="13">
        <f t="shared" ref="J2:J9" si="1">I2*25</f>
        <v>77.5</v>
      </c>
      <c r="K2" s="13">
        <f t="shared" ref="K2:K9" si="2">(H2*0.5)+(J2*0.5)</f>
        <v>74.75</v>
      </c>
      <c r="L2" s="14">
        <v>74.75</v>
      </c>
      <c r="M2" s="15"/>
      <c r="N2" s="3"/>
      <c r="O2" s="3"/>
      <c r="P2" s="3"/>
      <c r="Q2" s="3"/>
    </row>
    <row r="3" spans="1:17" ht="46.5" x14ac:dyDescent="0.35">
      <c r="A3" s="9" t="s">
        <v>27</v>
      </c>
      <c r="B3" s="10" t="s">
        <v>47</v>
      </c>
      <c r="C3" s="10" t="s">
        <v>39</v>
      </c>
      <c r="D3" s="10" t="s">
        <v>2</v>
      </c>
      <c r="E3" s="10" t="s">
        <v>4</v>
      </c>
      <c r="F3" s="11">
        <v>52</v>
      </c>
      <c r="G3" s="10">
        <v>70</v>
      </c>
      <c r="H3" s="10">
        <f t="shared" si="0"/>
        <v>56.5</v>
      </c>
      <c r="I3" s="12">
        <v>2.48</v>
      </c>
      <c r="J3" s="13">
        <f t="shared" si="1"/>
        <v>62</v>
      </c>
      <c r="K3" s="13">
        <f t="shared" si="2"/>
        <v>59.25</v>
      </c>
      <c r="L3" s="14">
        <v>59.25</v>
      </c>
      <c r="M3" s="15"/>
      <c r="N3" s="3"/>
      <c r="O3" s="3"/>
      <c r="P3" s="3"/>
      <c r="Q3" s="3"/>
    </row>
    <row r="4" spans="1:17" ht="32" customHeight="1" x14ac:dyDescent="0.35">
      <c r="A4" s="17" t="s">
        <v>26</v>
      </c>
      <c r="B4" s="10" t="s">
        <v>48</v>
      </c>
      <c r="C4" s="10" t="s">
        <v>40</v>
      </c>
      <c r="D4" s="10" t="s">
        <v>2</v>
      </c>
      <c r="E4" s="10" t="s">
        <v>5</v>
      </c>
      <c r="F4" s="11">
        <v>78</v>
      </c>
      <c r="G4" s="10">
        <v>90</v>
      </c>
      <c r="H4" s="10">
        <f t="shared" si="0"/>
        <v>81</v>
      </c>
      <c r="I4" s="12">
        <v>3.31</v>
      </c>
      <c r="J4" s="13">
        <f t="shared" si="1"/>
        <v>82.75</v>
      </c>
      <c r="K4" s="13">
        <f t="shared" si="2"/>
        <v>81.875</v>
      </c>
      <c r="L4" s="14">
        <v>81.875</v>
      </c>
      <c r="M4" s="15"/>
      <c r="N4" s="3"/>
      <c r="O4" s="3"/>
      <c r="P4" s="3"/>
      <c r="Q4" s="3"/>
    </row>
    <row r="5" spans="1:17" ht="26" customHeight="1" x14ac:dyDescent="0.35">
      <c r="A5" s="17" t="s">
        <v>26</v>
      </c>
      <c r="B5" s="10" t="s">
        <v>49</v>
      </c>
      <c r="C5" s="10" t="s">
        <v>41</v>
      </c>
      <c r="D5" s="10" t="s">
        <v>2</v>
      </c>
      <c r="E5" s="10" t="s">
        <v>5</v>
      </c>
      <c r="F5" s="11">
        <v>78</v>
      </c>
      <c r="G5" s="10">
        <v>80</v>
      </c>
      <c r="H5" s="10">
        <f t="shared" si="0"/>
        <v>78.5</v>
      </c>
      <c r="I5" s="12">
        <v>3.01</v>
      </c>
      <c r="J5" s="13">
        <f t="shared" si="1"/>
        <v>75.25</v>
      </c>
      <c r="K5" s="13">
        <f t="shared" si="2"/>
        <v>76.875</v>
      </c>
      <c r="L5" s="14">
        <v>66.875</v>
      </c>
      <c r="M5" s="15" t="s">
        <v>20</v>
      </c>
      <c r="N5" s="3"/>
      <c r="O5" s="3"/>
      <c r="P5" s="3"/>
      <c r="Q5" s="3"/>
    </row>
    <row r="6" spans="1:17" ht="46.5" x14ac:dyDescent="0.35">
      <c r="A6" s="9" t="s">
        <v>27</v>
      </c>
      <c r="B6" s="10" t="s">
        <v>50</v>
      </c>
      <c r="C6" s="10" t="s">
        <v>42</v>
      </c>
      <c r="D6" s="10" t="s">
        <v>2</v>
      </c>
      <c r="E6" s="10" t="s">
        <v>3</v>
      </c>
      <c r="F6" s="11">
        <v>36</v>
      </c>
      <c r="G6" s="10">
        <v>70</v>
      </c>
      <c r="H6" s="10">
        <f t="shared" si="0"/>
        <v>44.5</v>
      </c>
      <c r="I6" s="12">
        <v>3.26</v>
      </c>
      <c r="J6" s="13">
        <f t="shared" si="1"/>
        <v>81.5</v>
      </c>
      <c r="K6" s="13">
        <f t="shared" si="2"/>
        <v>63</v>
      </c>
      <c r="L6" s="14">
        <v>78</v>
      </c>
      <c r="M6" s="15" t="s">
        <v>21</v>
      </c>
      <c r="N6" s="3"/>
      <c r="O6" s="3"/>
      <c r="P6" s="3"/>
      <c r="Q6" s="3"/>
    </row>
    <row r="7" spans="1:17" ht="31" customHeight="1" x14ac:dyDescent="0.35">
      <c r="A7" s="17" t="s">
        <v>26</v>
      </c>
      <c r="B7" s="10" t="s">
        <v>51</v>
      </c>
      <c r="C7" s="10" t="s">
        <v>43</v>
      </c>
      <c r="D7" s="10" t="s">
        <v>2</v>
      </c>
      <c r="E7" s="10" t="s">
        <v>3</v>
      </c>
      <c r="F7" s="11">
        <v>70</v>
      </c>
      <c r="G7" s="10">
        <v>60</v>
      </c>
      <c r="H7" s="10">
        <f t="shared" si="0"/>
        <v>67.5</v>
      </c>
      <c r="I7" s="12">
        <v>2.78</v>
      </c>
      <c r="J7" s="13">
        <f t="shared" si="1"/>
        <v>69.5</v>
      </c>
      <c r="K7" s="13">
        <f t="shared" si="2"/>
        <v>68.5</v>
      </c>
      <c r="L7" s="14">
        <v>68.5</v>
      </c>
      <c r="M7" s="15"/>
      <c r="N7" s="3"/>
      <c r="O7" s="3"/>
      <c r="P7" s="3"/>
      <c r="Q7" s="3"/>
    </row>
    <row r="8" spans="1:17" ht="46.5" x14ac:dyDescent="0.35">
      <c r="A8" s="9" t="s">
        <v>27</v>
      </c>
      <c r="B8" s="10" t="s">
        <v>52</v>
      </c>
      <c r="C8" s="10" t="s">
        <v>44</v>
      </c>
      <c r="D8" s="10" t="s">
        <v>2</v>
      </c>
      <c r="E8" s="10" t="s">
        <v>3</v>
      </c>
      <c r="F8" s="11">
        <v>50</v>
      </c>
      <c r="G8" s="10">
        <v>80</v>
      </c>
      <c r="H8" s="10">
        <f t="shared" si="0"/>
        <v>57.5</v>
      </c>
      <c r="I8" s="12">
        <v>2.57</v>
      </c>
      <c r="J8" s="13">
        <f t="shared" si="1"/>
        <v>64.25</v>
      </c>
      <c r="K8" s="13">
        <f t="shared" si="2"/>
        <v>60.875</v>
      </c>
      <c r="L8" s="14">
        <v>60.875</v>
      </c>
      <c r="M8" s="15"/>
      <c r="N8" s="3"/>
      <c r="O8" s="3"/>
      <c r="P8" s="3"/>
      <c r="Q8" s="3"/>
    </row>
    <row r="9" spans="1:17" ht="46.5" x14ac:dyDescent="0.35">
      <c r="A9" s="9" t="s">
        <v>27</v>
      </c>
      <c r="B9" s="10" t="s">
        <v>53</v>
      </c>
      <c r="C9" s="10" t="s">
        <v>45</v>
      </c>
      <c r="D9" s="10" t="s">
        <v>2</v>
      </c>
      <c r="E9" s="10" t="s">
        <v>3</v>
      </c>
      <c r="F9" s="11">
        <v>30</v>
      </c>
      <c r="G9" s="10">
        <v>60</v>
      </c>
      <c r="H9" s="10">
        <f t="shared" si="0"/>
        <v>37.5</v>
      </c>
      <c r="I9" s="12">
        <v>2.44</v>
      </c>
      <c r="J9" s="13">
        <f t="shared" si="1"/>
        <v>61</v>
      </c>
      <c r="K9" s="13">
        <f t="shared" si="2"/>
        <v>49.25</v>
      </c>
      <c r="L9" s="14">
        <v>49.25</v>
      </c>
      <c r="M9" s="15"/>
      <c r="N9" s="3"/>
      <c r="O9" s="3"/>
      <c r="P9" s="3"/>
      <c r="Q9" s="3"/>
    </row>
    <row r="10" spans="1:17" ht="15.5" x14ac:dyDescent="0.35">
      <c r="A10" s="26"/>
      <c r="B10" s="5"/>
      <c r="C10" s="5"/>
      <c r="D10" s="5"/>
      <c r="E10" s="5"/>
      <c r="F10" s="5"/>
      <c r="G10" s="5"/>
      <c r="H10" s="5"/>
      <c r="I10" s="27"/>
      <c r="J10" s="4"/>
      <c r="K10" s="4"/>
      <c r="L10" s="28"/>
      <c r="M10" s="3"/>
      <c r="N10" s="3"/>
      <c r="O10" s="3"/>
      <c r="P10" s="3"/>
      <c r="Q10" s="3"/>
    </row>
    <row r="11" spans="1:17" ht="15.5" x14ac:dyDescent="0.35">
      <c r="F11" s="5"/>
    </row>
    <row r="12" spans="1:17" ht="28.5" x14ac:dyDescent="0.35">
      <c r="A12" s="29" t="s">
        <v>28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3"/>
      <c r="O12" s="3"/>
      <c r="P12" s="3"/>
      <c r="Q12" s="3"/>
    </row>
    <row r="13" spans="1:17" ht="108.5" x14ac:dyDescent="0.35">
      <c r="A13" s="7" t="s">
        <v>1</v>
      </c>
      <c r="B13" s="7" t="s">
        <v>0</v>
      </c>
      <c r="C13" s="7" t="s">
        <v>30</v>
      </c>
      <c r="D13" s="7" t="s">
        <v>17</v>
      </c>
      <c r="E13" s="7" t="s">
        <v>18</v>
      </c>
      <c r="F13" s="6" t="s">
        <v>9</v>
      </c>
      <c r="G13" s="7" t="s">
        <v>10</v>
      </c>
      <c r="H13" s="7" t="s">
        <v>11</v>
      </c>
      <c r="I13" s="7" t="s">
        <v>12</v>
      </c>
      <c r="J13" s="7" t="s">
        <v>13</v>
      </c>
      <c r="K13" s="7" t="s">
        <v>14</v>
      </c>
      <c r="L13" s="6" t="s">
        <v>15</v>
      </c>
      <c r="M13" s="8" t="s">
        <v>16</v>
      </c>
      <c r="N13" s="3"/>
      <c r="O13" s="3"/>
      <c r="P13" s="3"/>
      <c r="Q13" s="3"/>
    </row>
    <row r="14" spans="1:17" ht="31" x14ac:dyDescent="0.35">
      <c r="A14" s="16" t="s">
        <v>19</v>
      </c>
      <c r="B14" s="10" t="s">
        <v>54</v>
      </c>
      <c r="C14" s="10" t="s">
        <v>31</v>
      </c>
      <c r="D14" s="10" t="s">
        <v>2</v>
      </c>
      <c r="E14" s="10" t="s">
        <v>8</v>
      </c>
      <c r="F14" s="11">
        <v>54</v>
      </c>
      <c r="G14" s="10">
        <v>70</v>
      </c>
      <c r="H14" s="10">
        <f>(F14*0.75)+(G14*0.25)</f>
        <v>58</v>
      </c>
      <c r="I14" s="12">
        <v>3.39</v>
      </c>
      <c r="J14" s="13">
        <f>I14*25</f>
        <v>84.75</v>
      </c>
      <c r="K14" s="13">
        <f>(H14*0.5)+(J14*0.5)</f>
        <v>71.375</v>
      </c>
      <c r="L14" s="14">
        <v>71.375</v>
      </c>
      <c r="M14" s="15"/>
      <c r="N14" s="3"/>
      <c r="O14" s="3"/>
      <c r="P14" s="3"/>
      <c r="Q14" s="3"/>
    </row>
    <row r="15" spans="1:17" ht="31" x14ac:dyDescent="0.35">
      <c r="A15" s="16" t="s">
        <v>19</v>
      </c>
      <c r="B15" s="10" t="s">
        <v>55</v>
      </c>
      <c r="C15" s="10" t="s">
        <v>32</v>
      </c>
      <c r="D15" s="10" t="s">
        <v>6</v>
      </c>
      <c r="E15" s="10" t="s">
        <v>7</v>
      </c>
      <c r="F15" s="11">
        <v>88</v>
      </c>
      <c r="G15" s="10">
        <v>80</v>
      </c>
      <c r="H15" s="10">
        <f>(F15*0.75)+(G15*0.25)</f>
        <v>86</v>
      </c>
      <c r="I15" s="12">
        <v>3.94</v>
      </c>
      <c r="J15" s="13">
        <f>I15*25</f>
        <v>98.5</v>
      </c>
      <c r="K15" s="13">
        <f>(H15*0.5)+(J15*0.5)</f>
        <v>92.25</v>
      </c>
      <c r="L15" s="14">
        <v>92.25</v>
      </c>
      <c r="M15" s="15"/>
      <c r="N15" s="3"/>
      <c r="O15" s="3"/>
      <c r="P15" s="3"/>
      <c r="Q15" s="3"/>
    </row>
    <row r="16" spans="1:17" ht="31" x14ac:dyDescent="0.35">
      <c r="A16" s="18" t="s">
        <v>25</v>
      </c>
      <c r="B16" s="10" t="s">
        <v>56</v>
      </c>
      <c r="C16" s="10" t="s">
        <v>33</v>
      </c>
      <c r="D16" s="10" t="s">
        <v>2</v>
      </c>
      <c r="E16" s="10" t="s">
        <v>3</v>
      </c>
      <c r="F16" s="11">
        <v>82</v>
      </c>
      <c r="G16" s="10">
        <v>80</v>
      </c>
      <c r="H16" s="10">
        <f>(F16*0.75)+(G16*0.25)</f>
        <v>81.5</v>
      </c>
      <c r="I16" s="13">
        <v>2.31</v>
      </c>
      <c r="J16" s="13">
        <f>I16*25</f>
        <v>57.75</v>
      </c>
      <c r="K16" s="13">
        <f>(H16*0.5)+(J16*0.5)</f>
        <v>69.625</v>
      </c>
      <c r="L16" s="14">
        <v>69.625</v>
      </c>
      <c r="M16" s="15"/>
      <c r="N16" s="3"/>
      <c r="O16" s="3"/>
      <c r="P16" s="3"/>
      <c r="Q16" s="3"/>
    </row>
    <row r="17" spans="1:17" ht="62" x14ac:dyDescent="0.35">
      <c r="A17" s="18" t="s">
        <v>22</v>
      </c>
      <c r="B17" s="30" t="s">
        <v>57</v>
      </c>
      <c r="C17" s="30" t="s">
        <v>34</v>
      </c>
      <c r="D17" s="19" t="s">
        <v>2</v>
      </c>
      <c r="E17" s="19" t="s">
        <v>3</v>
      </c>
      <c r="F17" s="21">
        <v>0</v>
      </c>
      <c r="G17" s="19">
        <v>0</v>
      </c>
      <c r="H17" s="19">
        <v>0</v>
      </c>
      <c r="I17" s="22">
        <v>3.06</v>
      </c>
      <c r="J17" s="23">
        <v>76.5</v>
      </c>
      <c r="K17" s="23">
        <v>38.25</v>
      </c>
      <c r="L17" s="24">
        <v>38.25</v>
      </c>
      <c r="M17" s="25"/>
      <c r="N17" s="3"/>
      <c r="O17" s="3"/>
      <c r="P17" s="3"/>
      <c r="Q17" s="3"/>
    </row>
    <row r="18" spans="1:17" ht="108.5" x14ac:dyDescent="0.35">
      <c r="A18" s="18" t="s">
        <v>23</v>
      </c>
      <c r="B18" s="30" t="s">
        <v>58</v>
      </c>
      <c r="C18" s="30" t="s">
        <v>35</v>
      </c>
      <c r="D18" s="19" t="s">
        <v>2</v>
      </c>
      <c r="E18" s="19" t="s">
        <v>5</v>
      </c>
      <c r="F18" s="21">
        <v>0</v>
      </c>
      <c r="G18" s="19">
        <v>0</v>
      </c>
      <c r="H18" s="19">
        <v>0</v>
      </c>
      <c r="I18" s="22">
        <v>1.94</v>
      </c>
      <c r="J18" s="23">
        <v>48.5</v>
      </c>
      <c r="K18" s="23">
        <v>24.25</v>
      </c>
      <c r="L18" s="24">
        <v>24.25</v>
      </c>
      <c r="M18" s="25"/>
      <c r="N18" s="20"/>
      <c r="O18" s="20"/>
      <c r="P18" s="20"/>
      <c r="Q18" s="20"/>
    </row>
    <row r="19" spans="1:17" ht="77.5" x14ac:dyDescent="0.35">
      <c r="A19" s="18" t="s">
        <v>24</v>
      </c>
      <c r="B19" s="10" t="s">
        <v>59</v>
      </c>
      <c r="C19" s="10" t="s">
        <v>36</v>
      </c>
      <c r="D19" s="10" t="s">
        <v>2</v>
      </c>
      <c r="E19" s="10" t="s">
        <v>5</v>
      </c>
      <c r="F19" s="11">
        <v>0</v>
      </c>
      <c r="G19" s="10">
        <v>0</v>
      </c>
      <c r="H19" s="10">
        <f>(F19*0.75)+(G19*0.25)</f>
        <v>0</v>
      </c>
      <c r="I19" s="13">
        <v>0</v>
      </c>
      <c r="J19" s="13">
        <f>I19*25</f>
        <v>0</v>
      </c>
      <c r="K19" s="13">
        <f>(H19*0.5)+(J19*0.5)</f>
        <v>0</v>
      </c>
      <c r="L19" s="14">
        <v>0</v>
      </c>
      <c r="M19" s="15"/>
      <c r="N19" s="3"/>
      <c r="O19" s="3"/>
      <c r="P19" s="3"/>
      <c r="Q19" s="3"/>
    </row>
    <row r="20" spans="1:17" ht="15.5" x14ac:dyDescent="0.35">
      <c r="A20" s="4"/>
      <c r="B20" s="5"/>
      <c r="C20" s="5"/>
      <c r="D20" s="5"/>
      <c r="E20" s="5"/>
      <c r="F20" s="5"/>
      <c r="G20" s="5"/>
      <c r="H20" s="5"/>
      <c r="I20" s="3"/>
      <c r="J20" s="3"/>
      <c r="K20" s="3"/>
      <c r="L20" s="3"/>
      <c r="M20" s="3"/>
      <c r="N20" s="3"/>
      <c r="O20" s="3"/>
      <c r="P20" s="3"/>
      <c r="Q20" s="3"/>
    </row>
    <row r="21" spans="1:17" ht="15.5" x14ac:dyDescent="0.35">
      <c r="A21" s="4"/>
      <c r="B21" s="5"/>
      <c r="C21" s="5"/>
      <c r="D21" s="5"/>
      <c r="E21" s="5"/>
      <c r="F21" s="5"/>
      <c r="G21" s="5"/>
      <c r="H21" s="5"/>
      <c r="I21" s="3"/>
      <c r="J21" s="3"/>
      <c r="K21" s="3"/>
      <c r="L21" s="3"/>
      <c r="M21" s="3"/>
      <c r="N21" s="3"/>
      <c r="O21" s="3"/>
      <c r="P21" s="3"/>
      <c r="Q21" s="3"/>
    </row>
    <row r="22" spans="1:17" ht="15.5" x14ac:dyDescent="0.35">
      <c r="A22" s="4"/>
      <c r="B22" s="5"/>
      <c r="C22" s="5"/>
      <c r="D22" s="5"/>
      <c r="E22" s="5"/>
      <c r="F22" s="5"/>
      <c r="G22" s="5"/>
      <c r="H22" s="5"/>
      <c r="I22" s="3"/>
      <c r="J22" s="3"/>
      <c r="K22" s="3"/>
      <c r="L22" s="3"/>
      <c r="M22" s="3"/>
      <c r="N22" s="3"/>
      <c r="O22" s="3"/>
      <c r="P22" s="3"/>
      <c r="Q22" s="3"/>
    </row>
    <row r="23" spans="1:17" ht="15.5" x14ac:dyDescent="0.35">
      <c r="A23" s="4"/>
      <c r="B23" s="5"/>
      <c r="C23" s="5"/>
      <c r="D23" s="5"/>
      <c r="E23" s="5"/>
      <c r="F23" s="5"/>
      <c r="G23" s="5"/>
      <c r="H23" s="5"/>
      <c r="I23" s="3"/>
      <c r="J23" s="3"/>
      <c r="K23" s="3"/>
      <c r="L23" s="3"/>
      <c r="M23" s="3"/>
      <c r="N23" s="3"/>
      <c r="O23" s="3"/>
      <c r="P23" s="3"/>
      <c r="Q23" s="3"/>
    </row>
    <row r="24" spans="1:17" ht="15.5" x14ac:dyDescent="0.35">
      <c r="A24" s="4"/>
      <c r="B24" s="5"/>
      <c r="C24" s="5"/>
      <c r="D24" s="5"/>
      <c r="E24" s="5"/>
      <c r="F24" s="5"/>
      <c r="G24" s="5"/>
      <c r="H24" s="5"/>
      <c r="I24" s="3"/>
      <c r="J24" s="3"/>
      <c r="K24" s="3"/>
      <c r="L24" s="3"/>
      <c r="M24" s="3"/>
      <c r="N24" s="3"/>
      <c r="O24" s="3"/>
      <c r="P24" s="3"/>
      <c r="Q24" s="3"/>
    </row>
  </sheetData>
  <autoFilter ref="A1:M9" xr:uid="{B3711DCB-AA9C-458E-BA8A-84E3C236F0AB}"/>
  <sortState xmlns:xlrd2="http://schemas.microsoft.com/office/spreadsheetml/2017/richdata2" ref="A2:M9">
    <sortCondition ref="E2:E9"/>
    <sortCondition descending="1" ref="L2:L9"/>
  </sortState>
  <mergeCells count="1">
    <mergeCell ref="A12:M12"/>
  </mergeCells>
  <pageMargins left="0.7" right="0.7" top="0.75" bottom="0.75" header="0.3" footer="0.3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Sheet1</vt:lpstr>
      <vt:lpstr>BaslaSatir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2025-01-29T14:35:36Z</dcterms:modified>
  <cp:category/>
</cp:coreProperties>
</file>